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6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L165" i="1" l="1"/>
  <c r="L127" i="1" l="1"/>
  <c r="L146" i="1" l="1"/>
  <c r="L108" i="1"/>
  <c r="L184" i="1"/>
  <c r="L70" i="1"/>
  <c r="L51" i="1"/>
  <c r="L32" i="1"/>
  <c r="L43" i="1" s="1"/>
  <c r="L13" i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H62" i="1"/>
  <c r="F81" i="1"/>
  <c r="J81" i="1"/>
  <c r="H100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F196" i="1"/>
  <c r="G196" i="1"/>
  <c r="L62" i="1" l="1"/>
  <c r="L196" i="1" s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<sst xmlns="http://schemas.openxmlformats.org/spreadsheetml/2006/main" count="258" uniqueCount="72">
  <si>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</si>
  <si>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</si>
  <si>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</si>
  <si>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</si>
  <si>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</si>
  <si>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</si>
  <si>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</si>
  <si>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</si>
  <si>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</si>
  <si>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</si>
  <si>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</si>
  <si>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</si>
  <si>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</si>
  <si>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</si>
  <si>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</si>
  <si>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</si>
  <si>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</si>
  <si>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</si>
  <si>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</si>
  <si>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</si>
  <si>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</si>
  <si>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</si>
  <si>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</si>
  <si>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</si>
  <si>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</si>
  <si>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</si>
  <si>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</si>
  <si>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</si>
  <si>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</si>
  <si>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</si>
  <si>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</si>
  <si>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</si>
  <si>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</si>
  <si>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</si>
  <si>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</si>
  <si>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</si>
  <si>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</si>
  <si>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</si>
  <si>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</si>
  <si>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</si>
  <si>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</si>
  <si>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</si>
  <si>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</si>
  <si>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</si>
  <si>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</si>
  <si>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</si>
  <si>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</si>
  <si>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</si>
  <si>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</si>
  <si>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</si>
  <si>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>236(к)</t>
  </si>
  <si>
    <t xml:space="preserve"> </t>
  </si>
  <si>
    <t>Гарнир из пшенной крупы, тефтеля куриная</t>
  </si>
  <si>
    <t>378(к),618(к)</t>
  </si>
  <si>
    <t>412(з)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</si>
  <si>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</si>
  <si>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</si>
  <si>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</si>
  <si>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</si>
  <si>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</si>
  <si>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</si>
  <si>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</si>
  <si>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</si>
  <si>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381(к)</t>
  </si>
  <si>
    <t>Макароны запеченные с мясом и овощами</t>
  </si>
  <si>
    <t>Каша пшеничная с мясом и овощами</t>
  </si>
  <si>
    <t>379(к)</t>
  </si>
  <si>
    <t>Плов фруктовый с изюмом и свежим яблоком</t>
  </si>
  <si>
    <t>Кондитерское изделие</t>
  </si>
  <si>
    <t>сладкое</t>
  </si>
  <si>
    <t>МБОУ Гуляй-Борисовская СОШ</t>
  </si>
  <si>
    <t>Лопатина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</si>
</sst>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M189" sqref="M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38</v>
      </c>
      <c r="I1" s="57"/>
      <c r="J1" s="57"/>
      <c r="K1" s="57"/>
    </row>
    <row r="2" spans="1:13" ht="18" x14ac:dyDescent="0.2">
      <c r="A2" s="35" t="s">
        <v>6</v>
      </c>
      <c r="C2" s="2"/>
      <c r="G2" s="2" t="s">
        <v>18</v>
      </c>
      <c r="H2" s="57" t="s">
        <v>71</v>
      </c>
      <c r="I2" s="57"/>
      <c r="J2" s="57"/>
      <c r="K2" s="57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2026</v>
      </c>
      <c r="K3" s="50"/>
    </row>
    <row r="4" spans="1:13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56</v>
      </c>
      <c r="L6" s="40">
        <v>74.72</v>
      </c>
    </row>
    <row r="7" spans="1:13" ht="15" x14ac:dyDescent="0.2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3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1.2</v>
      </c>
      <c r="H8" s="43">
        <v>0.4</v>
      </c>
      <c r="I8" s="43">
        <v>16</v>
      </c>
      <c r="J8" s="43">
        <v>79.599999999999994</v>
      </c>
      <c r="K8" s="44" t="s">
        <v>42</v>
      </c>
      <c r="L8" s="43">
        <v>12</v>
      </c>
      <c r="M8" s="2" t="s">
        <v>51</v>
      </c>
    </row>
    <row r="9" spans="1:13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4.05</v>
      </c>
      <c r="H9" s="43">
        <v>0.5</v>
      </c>
      <c r="I9" s="43">
        <v>22</v>
      </c>
      <c r="J9" s="43">
        <v>121</v>
      </c>
      <c r="K9" s="44"/>
      <c r="L9" s="43">
        <v>3</v>
      </c>
    </row>
    <row r="10" spans="1:13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18.5</v>
      </c>
      <c r="H13" s="19">
        <f>SUM(H6:H12)</f>
        <v>18.399999999999999</v>
      </c>
      <c r="I13" s="19">
        <f>SUM(I6:I12)</f>
        <v>80.25</v>
      </c>
      <c r="J13" s="19">
        <f>SUM(J6:J12)</f>
        <v>493.6</v>
      </c>
      <c r="K13" s="25"/>
      <c r="L13" s="19">
        <f>L6+L7+L8+L9+L10+L11</f>
        <v>89.72</v>
      </c>
    </row>
    <row r="14" spans="1:13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>G13+G23</f>
        <v>18.5</v>
      </c>
      <c r="H24" s="32">
        <f>H13+H23</f>
        <v>18.399999999999999</v>
      </c>
      <c r="I24" s="32">
        <f>I13+I23</f>
        <v>80.25</v>
      </c>
      <c r="J24" s="32">
        <f>J13+J23</f>
        <v>493.6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51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25.4</v>
      </c>
      <c r="J27" s="43">
        <v>120</v>
      </c>
      <c r="K27" s="44" t="s">
        <v>46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3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18.5</v>
      </c>
      <c r="H32" s="19">
        <f>SUM(H25:H31)</f>
        <v>19.020000000000003</v>
      </c>
      <c r="I32" s="19">
        <f>SUM(I25:I31)</f>
        <v>81.539999999999992</v>
      </c>
      <c r="J32" s="19">
        <f>SUM(J25:J31)</f>
        <v>661</v>
      </c>
      <c r="K32" s="25"/>
      <c r="L32" s="19">
        <f>L25+L26+L27+L28+L29</f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>G32+G42</f>
        <v>18.5</v>
      </c>
      <c r="H43" s="32">
        <f>H32+H42</f>
        <v>19.020000000000003</v>
      </c>
      <c r="I43" s="32">
        <f>I32+I42</f>
        <v>81.539999999999992</v>
      </c>
      <c r="J43" s="32">
        <f>J32+J42</f>
        <v>661</v>
      </c>
      <c r="K43" s="32"/>
      <c r="L43" s="32">
        <f>L32+L42</f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66</v>
      </c>
      <c r="L44" s="40">
        <v>74.72</v>
      </c>
    </row>
    <row r="45" spans="1:12" ht="15" x14ac:dyDescent="0.25">
      <c r="A45" s="23"/>
      <c r="B45" s="15"/>
      <c r="C45" s="11"/>
      <c r="D45" s="6" t="s">
        <v>51</v>
      </c>
      <c r="E45" s="42" t="s">
        <v>51</v>
      </c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1.2</v>
      </c>
      <c r="H46" s="43">
        <v>0.4</v>
      </c>
      <c r="I46" s="43">
        <v>18.399999999999999</v>
      </c>
      <c r="J46" s="43">
        <v>121</v>
      </c>
      <c r="K46" s="44" t="s">
        <v>42</v>
      </c>
      <c r="L46" s="43">
        <v>12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7</v>
      </c>
      <c r="H47" s="43">
        <v>1</v>
      </c>
      <c r="I47" s="43">
        <v>24.4</v>
      </c>
      <c r="J47" s="43">
        <v>105</v>
      </c>
      <c r="K47" s="44"/>
      <c r="L47" s="43">
        <v>3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18.2</v>
      </c>
      <c r="H51" s="19">
        <f>SUM(H44:H50)</f>
        <v>18.45</v>
      </c>
      <c r="I51" s="19">
        <f>SUM(I44:I50)</f>
        <v>81.62</v>
      </c>
      <c r="J51" s="19">
        <f>SUM(J44:J50)</f>
        <v>622.12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>G51+G61</f>
        <v>18.2</v>
      </c>
      <c r="H62" s="32">
        <f>H51+H61</f>
        <v>18.45</v>
      </c>
      <c r="I62" s="32">
        <f>I51+I61</f>
        <v>81.62</v>
      </c>
      <c r="J62" s="32">
        <f>J51+J61</f>
        <v>622.12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54</v>
      </c>
      <c r="L63" s="40">
        <v>62.72</v>
      </c>
    </row>
    <row r="64" spans="1:12" ht="15" x14ac:dyDescent="0.25">
      <c r="A64" s="23"/>
      <c r="B64" s="15"/>
      <c r="C64" s="11"/>
      <c r="D64" s="6" t="s">
        <v>58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61</v>
      </c>
      <c r="L64" s="43">
        <v>12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48</v>
      </c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 t="s">
        <v>51</v>
      </c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18</v>
      </c>
      <c r="H70" s="19">
        <f>SUM(H63:H69)</f>
        <v>18.7</v>
      </c>
      <c r="I70" s="19">
        <f>SUM(I63:I69)</f>
        <v>83.600000000000009</v>
      </c>
      <c r="J70" s="19">
        <f>SUM(J63:J69)</f>
        <v>481.6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0">SUM(G71:G79)</f>
        <v>0</v>
      </c>
      <c r="H80" s="19">
        <f t="shared" ref="H80" si="1">SUM(H71:H79)</f>
        <v>0</v>
      </c>
      <c r="I80" s="19">
        <f t="shared" ref="I80" si="2">SUM(I71:I79)</f>
        <v>0</v>
      </c>
      <c r="J80" s="19">
        <f t="shared" ref="J80:L80" si="3">SUM(J71:J79)</f>
        <v>0</v>
      </c>
      <c r="K80" s="25"/>
      <c r="L80" s="19">
        <f t="shared" si="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510</v>
      </c>
      <c r="G81" s="32">
        <f t="shared" ref="G81" si="4">G70+G80</f>
        <v>18</v>
      </c>
      <c r="H81" s="32">
        <f t="shared" ref="H81" si="5">H70+H80</f>
        <v>18.7</v>
      </c>
      <c r="I81" s="32">
        <f t="shared" ref="I81" si="6">I70+I80</f>
        <v>83.600000000000009</v>
      </c>
      <c r="J81" s="32">
        <f t="shared" ref="J81:L81" si="7">J70+J80</f>
        <v>481.6</v>
      </c>
      <c r="K81" s="32"/>
      <c r="L81" s="32">
        <f t="shared" si="7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5" x14ac:dyDescent="0.25">
      <c r="A83" s="23"/>
      <c r="B83" s="15"/>
      <c r="C83" s="11"/>
      <c r="D83" s="6" t="s">
        <v>58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61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69</v>
      </c>
      <c r="E86" s="42" t="s">
        <v>68</v>
      </c>
      <c r="F86" s="43">
        <v>30</v>
      </c>
      <c r="G86" s="54">
        <v>2.2000000000000002</v>
      </c>
      <c r="H86" s="43">
        <v>1.6</v>
      </c>
      <c r="I86" s="43">
        <v>9.9600000000000009</v>
      </c>
      <c r="J86" s="43">
        <v>84.36</v>
      </c>
      <c r="K86" s="44"/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 t="s">
        <v>51</v>
      </c>
      <c r="F89" s="19">
        <f>SUM(F82:F88)</f>
        <v>540</v>
      </c>
      <c r="G89" s="19">
        <f t="shared" ref="G89" si="8">SUM(G82:G88)</f>
        <v>18.3</v>
      </c>
      <c r="H89" s="19">
        <f t="shared" ref="H89" si="9">SUM(H82:H88)</f>
        <v>18.05</v>
      </c>
      <c r="I89" s="19">
        <f t="shared" ref="I89" si="10">SUM(I82:I88)</f>
        <v>83.610000000000014</v>
      </c>
      <c r="J89" s="19">
        <f t="shared" ref="J89" si="11">SUM(J82:J88)</f>
        <v>674.36</v>
      </c>
      <c r="K89" s="25"/>
      <c r="L89" s="19">
        <f>L82+L83+L84+L85+L86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12">SUM(G90:G98)</f>
        <v>0</v>
      </c>
      <c r="H99" s="19">
        <f t="shared" ref="H99" si="13">SUM(H90:H98)</f>
        <v>0</v>
      </c>
      <c r="I99" s="19">
        <f t="shared" ref="I99" si="14">SUM(I90:I98)</f>
        <v>0</v>
      </c>
      <c r="J99" s="19">
        <f t="shared" ref="J99:L99" si="15">SUM(J90:J98)</f>
        <v>0</v>
      </c>
      <c r="K99" s="25"/>
      <c r="L99" s="19">
        <f t="shared" si="15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540</v>
      </c>
      <c r="G100" s="32">
        <f t="shared" ref="G100" si="16">G89+G99</f>
        <v>18.3</v>
      </c>
      <c r="H100" s="32">
        <f t="shared" ref="H100" si="17">H89+H99</f>
        <v>18.05</v>
      </c>
      <c r="I100" s="32">
        <f t="shared" ref="I100" si="18">I89+I99</f>
        <v>83.610000000000014</v>
      </c>
      <c r="J100" s="32">
        <f t="shared" ref="J100:L100" si="19">J89+J99</f>
        <v>674.36</v>
      </c>
      <c r="K100" s="32"/>
      <c r="L100" s="32">
        <f t="shared" si="19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5" x14ac:dyDescent="0.25">
      <c r="A102" s="23"/>
      <c r="B102" s="15"/>
      <c r="C102" s="11"/>
      <c r="D102" s="6" t="s">
        <v>51</v>
      </c>
      <c r="E102" s="42" t="s">
        <v>51</v>
      </c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29</v>
      </c>
      <c r="E103" s="42" t="s">
        <v>47</v>
      </c>
      <c r="F103" s="43">
        <v>200</v>
      </c>
      <c r="G103" s="43">
        <v>0</v>
      </c>
      <c r="H103" s="43">
        <v>0</v>
      </c>
      <c r="I103" s="43">
        <v>11.4</v>
      </c>
      <c r="J103" s="43">
        <v>100</v>
      </c>
      <c r="K103" s="44" t="s">
        <v>48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2.25</v>
      </c>
      <c r="H104" s="43">
        <v>1</v>
      </c>
      <c r="I104" s="43">
        <v>14.4</v>
      </c>
      <c r="J104" s="43">
        <v>121</v>
      </c>
      <c r="K104" s="44"/>
      <c r="L104" s="43">
        <v>3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 t="s">
        <v>51</v>
      </c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51</v>
      </c>
      <c r="F107" s="43"/>
      <c r="G107" s="43"/>
      <c r="H107" s="43"/>
      <c r="I107" s="43"/>
      <c r="J107" s="43" t="s">
        <v>51</v>
      </c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0">SUM(G101:G107)</f>
        <v>18.55</v>
      </c>
      <c r="H108" s="19">
        <f t="shared" si="20"/>
        <v>18.420000000000002</v>
      </c>
      <c r="I108" s="19">
        <f t="shared" si="20"/>
        <v>81.940000000000012</v>
      </c>
      <c r="J108" s="19">
        <f t="shared" si="20"/>
        <v>641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23">G108+G118</f>
        <v>18.55</v>
      </c>
      <c r="H119" s="32">
        <f t="shared" ref="H119" si="24">H108+H118</f>
        <v>18.420000000000002</v>
      </c>
      <c r="I119" s="32">
        <f t="shared" ref="I119" si="25">I108+I118</f>
        <v>81.940000000000012</v>
      </c>
      <c r="J119" s="32">
        <f t="shared" ref="J119:L119" si="26">J108+J118</f>
        <v>641</v>
      </c>
      <c r="K119" s="32"/>
      <c r="L119" s="32">
        <f t="shared" si="26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60</v>
      </c>
      <c r="L120" s="40">
        <v>61.72</v>
      </c>
    </row>
    <row r="121" spans="1:12" ht="15" x14ac:dyDescent="0.25">
      <c r="A121" s="14"/>
      <c r="B121" s="15"/>
      <c r="C121" s="11"/>
      <c r="D121" s="6" t="s">
        <v>58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61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51</v>
      </c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>SUM(G120:G126)</f>
        <v>18.8</v>
      </c>
      <c r="H127" s="19">
        <f>SUM(H120:H126)</f>
        <v>19.05</v>
      </c>
      <c r="I127" s="19">
        <f>SUM(I120:I126)</f>
        <v>83.1</v>
      </c>
      <c r="J127" s="19">
        <f>SUM(J120:J126)</f>
        <v>773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51</v>
      </c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7">SUM(G128:G136)</f>
        <v>0</v>
      </c>
      <c r="H137" s="19">
        <f t="shared" si="27"/>
        <v>0</v>
      </c>
      <c r="I137" s="19">
        <f t="shared" si="27"/>
        <v>0</v>
      </c>
      <c r="J137" s="19">
        <f t="shared" si="27"/>
        <v>0</v>
      </c>
      <c r="K137" s="25"/>
      <c r="L137" s="19">
        <f t="shared" ref="L137" si="28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510</v>
      </c>
      <c r="G138" s="32">
        <f t="shared" ref="G138" si="29">G127+G137</f>
        <v>18.8</v>
      </c>
      <c r="H138" s="32">
        <f t="shared" ref="H138" si="30">H127+H137</f>
        <v>19.05</v>
      </c>
      <c r="I138" s="32">
        <f t="shared" ref="I138" si="31">I127+I137</f>
        <v>83.1</v>
      </c>
      <c r="J138" s="32">
        <f t="shared" ref="J138:L138" si="32">J127+J137</f>
        <v>773</v>
      </c>
      <c r="K138" s="32"/>
      <c r="L138" s="32">
        <f t="shared" si="32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63</v>
      </c>
      <c r="L139" s="40">
        <v>64.72</v>
      </c>
    </row>
    <row r="140" spans="1:12" ht="15" x14ac:dyDescent="0.25">
      <c r="A140" s="23"/>
      <c r="B140" s="15"/>
      <c r="C140" s="11"/>
      <c r="D140" s="6" t="s">
        <v>69</v>
      </c>
      <c r="E140" s="42" t="s">
        <v>68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51</v>
      </c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33">SUM(G139:G145)</f>
        <v>18.7</v>
      </c>
      <c r="H146" s="19">
        <f t="shared" si="33"/>
        <v>18.299999999999997</v>
      </c>
      <c r="I146" s="19">
        <f t="shared" si="33"/>
        <v>82.06</v>
      </c>
      <c r="J146" s="19">
        <f t="shared" si="33"/>
        <v>651.36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4">SUM(G147:G155)</f>
        <v>0</v>
      </c>
      <c r="H156" s="19">
        <f t="shared" si="34"/>
        <v>0</v>
      </c>
      <c r="I156" s="19">
        <f t="shared" si="34"/>
        <v>0</v>
      </c>
      <c r="J156" s="19">
        <f t="shared" si="34"/>
        <v>0</v>
      </c>
      <c r="K156" s="25"/>
      <c r="L156" s="19">
        <f t="shared" ref="L156" si="3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36">G146+G156</f>
        <v>18.7</v>
      </c>
      <c r="H157" s="32">
        <f t="shared" ref="H157" si="37">H146+H156</f>
        <v>18.299999999999997</v>
      </c>
      <c r="I157" s="32">
        <f t="shared" ref="I157" si="38">I146+I156</f>
        <v>82.06</v>
      </c>
      <c r="J157" s="32">
        <f t="shared" ref="J157:L157" si="39">J146+J156</f>
        <v>651.36</v>
      </c>
      <c r="K157" s="32"/>
      <c r="L157" s="32">
        <f t="shared" si="39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50</v>
      </c>
      <c r="L158" s="40">
        <v>64.72</v>
      </c>
    </row>
    <row r="159" spans="1:12" ht="15" x14ac:dyDescent="0.25">
      <c r="A159" s="23"/>
      <c r="B159" s="15"/>
      <c r="C159" s="11"/>
      <c r="D159" s="6" t="s">
        <v>69</v>
      </c>
      <c r="E159" s="42" t="s">
        <v>68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40">SUM(G158:G164)</f>
        <v>18.2</v>
      </c>
      <c r="H165" s="19">
        <f t="shared" si="40"/>
        <v>19.350000000000001</v>
      </c>
      <c r="I165" s="19">
        <f t="shared" si="40"/>
        <v>82.110000000000014</v>
      </c>
      <c r="J165" s="19">
        <f t="shared" si="40"/>
        <v>693.36</v>
      </c>
      <c r="K165" s="25"/>
      <c r="L165" s="19">
        <f>L158+L159+L160+L161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41">SUM(G166:G174)</f>
        <v>0</v>
      </c>
      <c r="H175" s="19">
        <f t="shared" si="41"/>
        <v>0</v>
      </c>
      <c r="I175" s="19">
        <f t="shared" si="41"/>
        <v>0</v>
      </c>
      <c r="J175" s="19">
        <f t="shared" si="41"/>
        <v>0</v>
      </c>
      <c r="K175" s="25"/>
      <c r="L175" s="19">
        <f t="shared" ref="L175" si="42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530</v>
      </c>
      <c r="G176" s="32">
        <f t="shared" ref="G176" si="43">G165+G175</f>
        <v>18.2</v>
      </c>
      <c r="H176" s="32">
        <f t="shared" ref="H176" si="44">H165+H175</f>
        <v>19.350000000000001</v>
      </c>
      <c r="I176" s="32">
        <f t="shared" ref="I176" si="45">I165+I175</f>
        <v>82.110000000000014</v>
      </c>
      <c r="J176" s="32">
        <f t="shared" ref="J176:L176" si="46">J165+J175</f>
        <v>693.36</v>
      </c>
      <c r="K176" s="32"/>
      <c r="L176" s="32">
        <f t="shared" si="46"/>
        <v>89.72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53</v>
      </c>
      <c r="L177" s="40">
        <v>71.72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25.4</v>
      </c>
      <c r="J179" s="43">
        <v>120</v>
      </c>
      <c r="K179" s="44" t="s">
        <v>46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1</v>
      </c>
      <c r="I180" s="43">
        <v>14.4</v>
      </c>
      <c r="J180" s="43">
        <v>121</v>
      </c>
      <c r="K180" s="44"/>
      <c r="L180" s="43">
        <v>3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7">SUM(G177:G183)</f>
        <v>18.399999999999999</v>
      </c>
      <c r="H184" s="19">
        <f t="shared" si="47"/>
        <v>18.350000000000001</v>
      </c>
      <c r="I184" s="19">
        <f t="shared" si="47"/>
        <v>80.23</v>
      </c>
      <c r="J184" s="19">
        <f t="shared" si="47"/>
        <v>625</v>
      </c>
      <c r="K184" s="25"/>
      <c r="L184" s="19">
        <f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50">G184+G194</f>
        <v>18.399999999999999</v>
      </c>
      <c r="H195" s="32">
        <f t="shared" ref="H195" si="51">H184+H194</f>
        <v>18.350000000000001</v>
      </c>
      <c r="I195" s="32">
        <f t="shared" ref="I195" si="52">I184+I194</f>
        <v>80.23</v>
      </c>
      <c r="J195" s="32">
        <f t="shared" ref="J195:L195" si="53">J184+J194</f>
        <v>625</v>
      </c>
      <c r="K195" s="32"/>
      <c r="L195" s="32">
        <f t="shared" si="53"/>
        <v>89.72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>(H24+H43+H62+H81+H100+H119+H138+H157+H176+H195)/(IF(H24=0,0,1)+IF(H43=0,0,1)+IF(H62=0,0,1)+IF(H81=0,0,1)+IF(H100=0,0,1)+IF(H119=0,0,1)+IF(H138=0,0,1)+IF(H157=0,0,1)+IF(H176=0,0,1)+IF(H195=0,0,1))</f>
        <v>18.608999999999998</v>
      </c>
      <c r="I196" s="34">
        <f>(I24+I43+I62+I81+I100+I119+I138+I157+I176+I195)/(IF(I24=0,0,1)+IF(I43=0,0,1)+IF(I62=0,0,1)+IF(I81=0,0,1)+IF(I100=0,0,1)+IF(I119=0,0,1)+IF(I138=0,0,1)+IF(I157=0,0,1)+IF(I176=0,0,1)+IF(I195=0,0,1))</f>
        <v>82.006</v>
      </c>
      <c r="J196" s="34">
        <f>(J24+J43+J62+J81+J100+J119+J138+J157+J176+J195)/(IF(J24=0,0,1)+IF(J43=0,0,1)+IF(J62=0,0,1)+IF(J81=0,0,1)+IF(J100=0,0,1)+IF(J119=0,0,1)+IF(J138=0,0,1)+IF(J157=0,0,1)+IF(J176=0,0,1)+IF(J195=0,0,1))</f>
        <v>631.64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2026-01-23T06:46:53Z</dcterms:modified>
</cp:coreProperties>
</file>